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Бюджет на 2024-2026\РЕШЕНИЕ О БЮДЖЕТЕ 2024-2026\Материалы к бюджету\"/>
    </mc:Choice>
  </mc:AlternateContent>
  <bookViews>
    <workbookView xWindow="0" yWindow="0" windowWidth="21075" windowHeight="90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33" i="1" l="1"/>
  <c r="F25" i="1"/>
  <c r="F7" i="1"/>
  <c r="D27" i="1" l="1"/>
  <c r="C27" i="1"/>
  <c r="E29" i="1"/>
  <c r="F29" i="1"/>
  <c r="E7" i="1" l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E26" i="1"/>
  <c r="F26" i="1"/>
  <c r="E28" i="1"/>
  <c r="F28" i="1"/>
  <c r="E30" i="1"/>
  <c r="F30" i="1"/>
  <c r="E31" i="1"/>
  <c r="F31" i="1"/>
  <c r="E32" i="1"/>
  <c r="F32" i="1"/>
  <c r="D15" i="1" l="1"/>
  <c r="D6" i="1"/>
  <c r="C15" i="1"/>
  <c r="E15" i="1" l="1"/>
  <c r="F15" i="1"/>
  <c r="D5" i="1"/>
  <c r="D33" i="1" s="1"/>
  <c r="E27" i="1"/>
  <c r="F27" i="1"/>
  <c r="C6" i="1"/>
  <c r="E6" i="1" s="1"/>
  <c r="F6" i="1" l="1"/>
  <c r="C5" i="1"/>
  <c r="F5" i="1" s="1"/>
  <c r="E5" i="1" l="1"/>
  <c r="C33" i="1"/>
  <c r="F33" i="1" l="1"/>
</calcChain>
</file>

<file path=xl/sharedStrings.xml><?xml version="1.0" encoding="utf-8"?>
<sst xmlns="http://schemas.openxmlformats.org/spreadsheetml/2006/main" count="42" uniqueCount="42">
  <si>
    <t>Наименование доходов</t>
  </si>
  <si>
    <t>Единый сельскохозяйственный налог</t>
  </si>
  <si>
    <t>Государственная пошлина</t>
  </si>
  <si>
    <t>Прочие поступления от имущества</t>
  </si>
  <si>
    <t>Доходы от оказания платных услуг и компенсации затрат государства</t>
  </si>
  <si>
    <t>Доходы от приватизации имущества</t>
  </si>
  <si>
    <t>Плата по соглашениям об установлении сервитута</t>
  </si>
  <si>
    <t>А.М.Виноградова</t>
  </si>
  <si>
    <t>1.</t>
  </si>
  <si>
    <t>1.1.</t>
  </si>
  <si>
    <t xml:space="preserve">Прочие неналоговые доходы </t>
  </si>
  <si>
    <t>Заместитель главы администрации - начальник финансового управления</t>
  </si>
  <si>
    <t>Безвозмездные поступления (доведенные проектом закона об областном бюджете), в том числе:</t>
  </si>
  <si>
    <t>Налог на доходы физических лиц</t>
  </si>
  <si>
    <t>Доходы от уплаты акцизов</t>
  </si>
  <si>
    <t>Налог, взимаемый в связи с применением патентной системы налогообложения</t>
  </si>
  <si>
    <t>Налог, взимаемый в связи с применением упрощенной системы налогообложения</t>
  </si>
  <si>
    <t>Налоговые доходы, в том числе: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</si>
  <si>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</si>
  <si>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 и с физических лиц, обладающих земельным участком, расположенным в границах муниципальных округов</t>
  </si>
  <si>
    <t xml:space="preserve"> Неналоговые доходы, в том числе:</t>
  </si>
  <si>
    <t>Доходы, получаемые в виде арендной платы за земельные участки</t>
  </si>
  <si>
    <t>Доходы от сдачи в аренду имущества</t>
  </si>
  <si>
    <t>Платежи при пользовании природными ресурсами</t>
  </si>
  <si>
    <t>Штрафы, санкции, возмещение ущерба</t>
  </si>
  <si>
    <t xml:space="preserve">Доходы от продажи земельных участков </t>
  </si>
  <si>
    <t>Плата за увеличение площади земельных участков</t>
  </si>
  <si>
    <t>ВСЕГО ДОХОДОВ: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</si>
  <si>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</si>
  <si>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</si>
  <si>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</si>
  <si>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ИТОГО налоговых и неналоговых доходов (согласованные с Министерством финансов Нижегородской области):</t>
  </si>
  <si>
    <t>№ п/п</t>
  </si>
  <si>
    <t>Отклонение,   тыс.руб.</t>
  </si>
  <si>
    <t>Доходы, согласованные с МФ НО на 2023 год, тыс.руб.</t>
  </si>
  <si>
    <t>Доходы, согласованные с МФ НО на 2024 год, тыс.руб.</t>
  </si>
  <si>
    <t>1.2</t>
  </si>
  <si>
    <t>1.3</t>
  </si>
  <si>
    <t>Дотации на выравнивание</t>
  </si>
  <si>
    <t>Дотация на сбалансированность</t>
  </si>
  <si>
    <t>% к 2023 году</t>
  </si>
  <si>
    <t xml:space="preserve">                    Сведения о доходах бюджета Балахнинского муниципального округа на 2023-2024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</si>
</sst>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1" applyFont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66" fontId="3" fillId="0" borderId="2" xfId="2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zoomScaleNormal="100" workbookViewId="0">
      <selection activeCell="E3" sqref="E3:E4"/>
    </sheetView>
  </sheetViews>
  <sheetFormatPr defaultColWidth="9.140625" defaultRowHeight="18.75" x14ac:dyDescent="0.3"/>
  <cols>
    <col min="1" max="1" width="4.85546875" style="2" customWidth="1"/>
    <col min="2" max="2" width="81.5703125" style="1" customWidth="1"/>
    <col min="3" max="4" width="24.85546875" style="2" customWidth="1"/>
    <col min="5" max="5" width="11" style="2" customWidth="1"/>
    <col min="6" max="6" width="17.28515625" style="2" customWidth="1"/>
    <col min="7" max="7" width="16.7109375" style="2" customWidth="1"/>
    <col min="8" max="16384" width="9.140625" style="2"/>
  </cols>
  <sheetData>
    <row r="1" spans="1:6" ht="29.25" customHeight="1" x14ac:dyDescent="0.3">
      <c r="A1" s="33" t="s">
        <v>41</v>
      </c>
      <c r="B1" s="33"/>
      <c r="C1" s="33"/>
      <c r="D1" s="33"/>
      <c r="E1" s="33"/>
      <c r="F1" s="33"/>
    </row>
    <row r="2" spans="1:6" x14ac:dyDescent="0.3">
      <c r="A2" s="4"/>
      <c r="B2" s="5"/>
      <c r="C2" s="6"/>
      <c r="D2" s="6"/>
      <c r="E2" s="3"/>
      <c r="F2" s="3"/>
    </row>
    <row r="3" spans="1:6" ht="15" customHeight="1" x14ac:dyDescent="0.3">
      <c r="A3" s="31" t="s">
        <v>32</v>
      </c>
      <c r="B3" s="31" t="s">
        <v>0</v>
      </c>
      <c r="C3" s="34" t="s">
        <v>34</v>
      </c>
      <c r="D3" s="34" t="s">
        <v>35</v>
      </c>
      <c r="E3" s="31" t="s">
        <v>40</v>
      </c>
      <c r="F3" s="29" t="s">
        <v>33</v>
      </c>
    </row>
    <row r="4" spans="1:6" ht="70.5" customHeight="1" x14ac:dyDescent="0.3">
      <c r="A4" s="32"/>
      <c r="B4" s="32"/>
      <c r="C4" s="35"/>
      <c r="D4" s="35"/>
      <c r="E4" s="32"/>
      <c r="F4" s="30"/>
    </row>
    <row r="5" spans="1:6" ht="36.6" customHeight="1" x14ac:dyDescent="0.3">
      <c r="A5" s="13" t="s">
        <v>8</v>
      </c>
      <c r="B5" s="12" t="s">
        <v>31</v>
      </c>
      <c r="C5" s="14">
        <f>C6+C15</f>
        <v>973441.30000000016</v>
      </c>
      <c r="D5" s="14">
        <f>D6+D15</f>
        <v>1111703.8999999999</v>
      </c>
      <c r="E5" s="15">
        <f>D5/C5*100</f>
        <v>114.20348612700116</v>
      </c>
      <c r="F5" s="16">
        <f>D5-C5</f>
        <v>138262.59999999974</v>
      </c>
    </row>
    <row r="6" spans="1:6" ht="25.15" customHeight="1" x14ac:dyDescent="0.3">
      <c r="A6" s="17" t="s">
        <v>9</v>
      </c>
      <c r="B6" s="12" t="s">
        <v>17</v>
      </c>
      <c r="C6" s="18">
        <f>C7+C8+C9+C10+C11+C12++C13+C14</f>
        <v>885758.40000000014</v>
      </c>
      <c r="D6" s="18">
        <f>D7+D8+D9+D10+D11+D12++D13+D14</f>
        <v>1028299.7</v>
      </c>
      <c r="E6" s="15">
        <f t="shared" ref="E6:E32" si="0">D6/C6*100</f>
        <v>116.09257106678297</v>
      </c>
      <c r="F6" s="16">
        <f t="shared" ref="F6:F33" si="1">D6-C6</f>
        <v>142541.29999999981</v>
      </c>
    </row>
    <row r="7" spans="1:6" ht="23.65" customHeight="1" x14ac:dyDescent="0.3">
      <c r="A7" s="19"/>
      <c r="B7" s="26" t="s">
        <v>13</v>
      </c>
      <c r="C7" s="20">
        <v>655898.1</v>
      </c>
      <c r="D7" s="20">
        <v>788007.3</v>
      </c>
      <c r="E7" s="21">
        <f t="shared" si="0"/>
        <v>120.14172628339676</v>
      </c>
      <c r="F7" s="22">
        <f>D7-C7</f>
        <v>132109.20000000007</v>
      </c>
    </row>
    <row r="8" spans="1:6" ht="23.65" customHeight="1" x14ac:dyDescent="0.3">
      <c r="A8" s="19"/>
      <c r="B8" s="7" t="s">
        <v>14</v>
      </c>
      <c r="C8" s="20">
        <v>21122.3</v>
      </c>
      <c r="D8" s="20">
        <v>21507.5</v>
      </c>
      <c r="E8" s="21">
        <f t="shared" si="0"/>
        <v>101.82366503647803</v>
      </c>
      <c r="F8" s="22">
        <f t="shared" si="1"/>
        <v>385.20000000000073</v>
      </c>
    </row>
    <row r="9" spans="1:6" ht="23.65" customHeight="1" x14ac:dyDescent="0.3">
      <c r="A9" s="19"/>
      <c r="B9" s="7" t="s">
        <v>1</v>
      </c>
      <c r="C9" s="20">
        <v>5</v>
      </c>
      <c r="D9" s="20">
        <v>2</v>
      </c>
      <c r="E9" s="21">
        <f t="shared" si="0"/>
        <v>40</v>
      </c>
      <c r="F9" s="22">
        <f t="shared" si="1"/>
        <v>-3</v>
      </c>
    </row>
    <row r="10" spans="1:6" ht="40.9" customHeight="1" x14ac:dyDescent="0.3">
      <c r="A10" s="19"/>
      <c r="B10" s="8" t="s">
        <v>15</v>
      </c>
      <c r="C10" s="20">
        <v>14802</v>
      </c>
      <c r="D10" s="20">
        <v>16087</v>
      </c>
      <c r="E10" s="21">
        <f t="shared" si="0"/>
        <v>108.68125928928522</v>
      </c>
      <c r="F10" s="22">
        <f t="shared" si="1"/>
        <v>1285</v>
      </c>
    </row>
    <row r="11" spans="1:6" ht="40.9" customHeight="1" x14ac:dyDescent="0.3">
      <c r="A11" s="19"/>
      <c r="B11" s="7" t="s">
        <v>16</v>
      </c>
      <c r="C11" s="20">
        <v>51642.9</v>
      </c>
      <c r="D11" s="20">
        <v>59713.599999999999</v>
      </c>
      <c r="E11" s="21">
        <f t="shared" si="0"/>
        <v>115.6278985107343</v>
      </c>
      <c r="F11" s="22">
        <f t="shared" si="1"/>
        <v>8070.6999999999971</v>
      </c>
    </row>
    <row r="12" spans="1:6" ht="57.6" customHeight="1" x14ac:dyDescent="0.3">
      <c r="A12" s="19"/>
      <c r="B12" s="8" t="s">
        <v>18</v>
      </c>
      <c r="C12" s="20">
        <v>53313.8</v>
      </c>
      <c r="D12" s="20">
        <v>64406.6</v>
      </c>
      <c r="E12" s="21">
        <f t="shared" si="0"/>
        <v>120.80662042473054</v>
      </c>
      <c r="F12" s="22">
        <f t="shared" si="1"/>
        <v>11092.799999999996</v>
      </c>
    </row>
    <row r="13" spans="1:6" ht="57.6" customHeight="1" x14ac:dyDescent="0.3">
      <c r="A13" s="19"/>
      <c r="B13" s="8" t="s">
        <v>19</v>
      </c>
      <c r="C13" s="20">
        <v>76475.3</v>
      </c>
      <c r="D13" s="20">
        <v>67497.5</v>
      </c>
      <c r="E13" s="21">
        <f t="shared" si="0"/>
        <v>88.260523332370056</v>
      </c>
      <c r="F13" s="22">
        <f t="shared" si="1"/>
        <v>-8977.8000000000029</v>
      </c>
    </row>
    <row r="14" spans="1:6" ht="23.65" customHeight="1" x14ac:dyDescent="0.3">
      <c r="A14" s="19"/>
      <c r="B14" s="7" t="s">
        <v>2</v>
      </c>
      <c r="C14" s="20">
        <v>12499</v>
      </c>
      <c r="D14" s="20">
        <v>11078.2</v>
      </c>
      <c r="E14" s="21">
        <f t="shared" si="0"/>
        <v>88.632690615249217</v>
      </c>
      <c r="F14" s="22">
        <f t="shared" si="1"/>
        <v>-1420.7999999999993</v>
      </c>
    </row>
    <row r="15" spans="1:6" ht="34.35" customHeight="1" x14ac:dyDescent="0.3">
      <c r="A15" s="17" t="s">
        <v>36</v>
      </c>
      <c r="B15" s="12" t="s">
        <v>20</v>
      </c>
      <c r="C15" s="18">
        <f>C16+C17+C19+C20+C21+C22+C23+C24+C25+C18+C26</f>
        <v>87682.900000000009</v>
      </c>
      <c r="D15" s="18">
        <f>D16+D17+D19+D20+D21+D22+D23+D24+D25+D18+D26</f>
        <v>83404.2</v>
      </c>
      <c r="E15" s="15">
        <f t="shared" si="0"/>
        <v>95.120257199522356</v>
      </c>
      <c r="F15" s="24">
        <f t="shared" si="1"/>
        <v>-4278.7000000000116</v>
      </c>
    </row>
    <row r="16" spans="1:6" ht="26.85" customHeight="1" x14ac:dyDescent="0.3">
      <c r="A16" s="19"/>
      <c r="B16" s="26" t="s">
        <v>21</v>
      </c>
      <c r="C16" s="9">
        <v>24000</v>
      </c>
      <c r="D16" s="9">
        <v>25955.5</v>
      </c>
      <c r="E16" s="21">
        <f t="shared" si="0"/>
        <v>108.14791666666667</v>
      </c>
      <c r="F16" s="22">
        <f t="shared" si="1"/>
        <v>1955.5</v>
      </c>
    </row>
    <row r="17" spans="1:6" ht="26.85" customHeight="1" x14ac:dyDescent="0.3">
      <c r="A17" s="19"/>
      <c r="B17" s="26" t="s">
        <v>22</v>
      </c>
      <c r="C17" s="9">
        <v>3500</v>
      </c>
      <c r="D17" s="9">
        <v>7850</v>
      </c>
      <c r="E17" s="21">
        <f t="shared" si="0"/>
        <v>224.28571428571428</v>
      </c>
      <c r="F17" s="22">
        <f t="shared" si="1"/>
        <v>4350</v>
      </c>
    </row>
    <row r="18" spans="1:6" ht="26.85" customHeight="1" x14ac:dyDescent="0.3">
      <c r="A18" s="19"/>
      <c r="B18" s="26" t="s">
        <v>6</v>
      </c>
      <c r="C18" s="9">
        <v>1.2</v>
      </c>
      <c r="D18" s="9">
        <v>1.3</v>
      </c>
      <c r="E18" s="21">
        <f t="shared" si="0"/>
        <v>108.33333333333334</v>
      </c>
      <c r="F18" s="22">
        <f t="shared" si="1"/>
        <v>0.10000000000000009</v>
      </c>
    </row>
    <row r="19" spans="1:6" ht="26.85" customHeight="1" x14ac:dyDescent="0.3">
      <c r="A19" s="19"/>
      <c r="B19" s="8" t="s">
        <v>3</v>
      </c>
      <c r="C19" s="9">
        <v>4318.8</v>
      </c>
      <c r="D19" s="9">
        <v>4920.2</v>
      </c>
      <c r="E19" s="21">
        <f t="shared" si="0"/>
        <v>113.92516439751783</v>
      </c>
      <c r="F19" s="22">
        <f t="shared" si="1"/>
        <v>601.39999999999964</v>
      </c>
    </row>
    <row r="20" spans="1:6" ht="26.85" customHeight="1" x14ac:dyDescent="0.3">
      <c r="A20" s="19"/>
      <c r="B20" s="8" t="s">
        <v>23</v>
      </c>
      <c r="C20" s="9">
        <v>39633.199999999997</v>
      </c>
      <c r="D20" s="9">
        <v>26875.7</v>
      </c>
      <c r="E20" s="21">
        <f t="shared" si="0"/>
        <v>67.811077581421642</v>
      </c>
      <c r="F20" s="22">
        <f t="shared" si="1"/>
        <v>-12757.499999999996</v>
      </c>
    </row>
    <row r="21" spans="1:6" ht="38.25" customHeight="1" x14ac:dyDescent="0.3">
      <c r="A21" s="19"/>
      <c r="B21" s="8" t="s">
        <v>4</v>
      </c>
      <c r="C21" s="9">
        <v>582.29999999999995</v>
      </c>
      <c r="D21" s="9">
        <v>620.6</v>
      </c>
      <c r="E21" s="21">
        <f t="shared" si="0"/>
        <v>106.5773656190967</v>
      </c>
      <c r="F21" s="22">
        <f t="shared" si="1"/>
        <v>38.300000000000068</v>
      </c>
    </row>
    <row r="22" spans="1:6" ht="25.9" customHeight="1" x14ac:dyDescent="0.3">
      <c r="A22" s="19"/>
      <c r="B22" s="8" t="s">
        <v>5</v>
      </c>
      <c r="C22" s="9">
        <v>2903.1</v>
      </c>
      <c r="D22" s="9">
        <v>2607.9</v>
      </c>
      <c r="E22" s="21">
        <f t="shared" si="0"/>
        <v>89.831559367572595</v>
      </c>
      <c r="F22" s="22">
        <f t="shared" si="1"/>
        <v>-295.19999999999982</v>
      </c>
    </row>
    <row r="23" spans="1:6" ht="25.9" customHeight="1" x14ac:dyDescent="0.3">
      <c r="A23" s="19"/>
      <c r="B23" s="26" t="s">
        <v>25</v>
      </c>
      <c r="C23" s="9">
        <v>3340.4</v>
      </c>
      <c r="D23" s="9">
        <v>3500</v>
      </c>
      <c r="E23" s="21">
        <f t="shared" si="0"/>
        <v>104.77787091366304</v>
      </c>
      <c r="F23" s="22">
        <f t="shared" si="1"/>
        <v>159.59999999999991</v>
      </c>
    </row>
    <row r="24" spans="1:6" ht="25.9" customHeight="1" x14ac:dyDescent="0.3">
      <c r="A24" s="19"/>
      <c r="B24" s="26" t="s">
        <v>26</v>
      </c>
      <c r="C24" s="9">
        <v>2876.1</v>
      </c>
      <c r="D24" s="9">
        <v>4500</v>
      </c>
      <c r="E24" s="21">
        <f t="shared" si="0"/>
        <v>156.46187545634714</v>
      </c>
      <c r="F24" s="22">
        <f t="shared" si="1"/>
        <v>1623.9</v>
      </c>
    </row>
    <row r="25" spans="1:6" ht="25.9" customHeight="1" x14ac:dyDescent="0.3">
      <c r="A25" s="19"/>
      <c r="B25" s="26" t="s">
        <v>24</v>
      </c>
      <c r="C25" s="9">
        <v>5928.8</v>
      </c>
      <c r="D25" s="9">
        <v>5928.8</v>
      </c>
      <c r="E25" s="21">
        <f t="shared" si="0"/>
        <v>100</v>
      </c>
      <c r="F25" s="22">
        <f>D25-C25</f>
        <v>0</v>
      </c>
    </row>
    <row r="26" spans="1:6" ht="25.9" customHeight="1" x14ac:dyDescent="0.3">
      <c r="A26" s="19"/>
      <c r="B26" s="8" t="s">
        <v>10</v>
      </c>
      <c r="C26" s="9">
        <v>599</v>
      </c>
      <c r="D26" s="9">
        <v>644.20000000000005</v>
      </c>
      <c r="E26" s="21">
        <f t="shared" si="0"/>
        <v>107.54590984974959</v>
      </c>
      <c r="F26" s="22">
        <f t="shared" si="1"/>
        <v>45.200000000000045</v>
      </c>
    </row>
    <row r="27" spans="1:6" ht="37.5" x14ac:dyDescent="0.3">
      <c r="A27" s="17" t="s">
        <v>37</v>
      </c>
      <c r="B27" s="10" t="s">
        <v>12</v>
      </c>
      <c r="C27" s="14">
        <f>C28+C30+C31+C32+C29</f>
        <v>1404593.5</v>
      </c>
      <c r="D27" s="14">
        <f>D28+D30+D31+D32+D29</f>
        <v>1885007.6999999997</v>
      </c>
      <c r="E27" s="15">
        <f t="shared" si="0"/>
        <v>134.20307726043154</v>
      </c>
      <c r="F27" s="24">
        <f t="shared" si="1"/>
        <v>480414.19999999972</v>
      </c>
    </row>
    <row r="28" spans="1:6" ht="25.9" customHeight="1" x14ac:dyDescent="0.3">
      <c r="A28" s="19"/>
      <c r="B28" s="27" t="s">
        <v>38</v>
      </c>
      <c r="C28" s="25">
        <v>259162.6</v>
      </c>
      <c r="D28" s="25">
        <v>205138.4</v>
      </c>
      <c r="E28" s="21">
        <f t="shared" si="0"/>
        <v>79.154322421522238</v>
      </c>
      <c r="F28" s="22">
        <f t="shared" si="1"/>
        <v>-54024.200000000012</v>
      </c>
    </row>
    <row r="29" spans="1:6" ht="25.9" customHeight="1" x14ac:dyDescent="0.3">
      <c r="A29" s="19"/>
      <c r="B29" s="27" t="s">
        <v>39</v>
      </c>
      <c r="C29" s="25">
        <v>46093.1</v>
      </c>
      <c r="D29" s="25">
        <v>86398.399999999994</v>
      </c>
      <c r="E29" s="21">
        <f t="shared" si="0"/>
        <v>187.44323987755217</v>
      </c>
      <c r="F29" s="22">
        <f t="shared" si="1"/>
        <v>40305.299999999996</v>
      </c>
    </row>
    <row r="30" spans="1:6" ht="37.5" x14ac:dyDescent="0.3">
      <c r="A30" s="19"/>
      <c r="B30" s="27" t="s">
        <v>28</v>
      </c>
      <c r="C30" s="25">
        <v>103589.7</v>
      </c>
      <c r="D30" s="25">
        <v>404739.5</v>
      </c>
      <c r="E30" s="21">
        <f t="shared" si="0"/>
        <v>390.71403817174877</v>
      </c>
      <c r="F30" s="22">
        <f t="shared" si="1"/>
        <v>301149.8</v>
      </c>
    </row>
    <row r="31" spans="1:6" ht="25.9" customHeight="1" x14ac:dyDescent="0.3">
      <c r="A31" s="19"/>
      <c r="B31" s="27" t="s">
        <v>29</v>
      </c>
      <c r="C31" s="25">
        <v>980204.4</v>
      </c>
      <c r="D31" s="25">
        <v>1126057.8999999999</v>
      </c>
      <c r="E31" s="21">
        <f t="shared" si="0"/>
        <v>114.87990668068821</v>
      </c>
      <c r="F31" s="22">
        <f t="shared" si="1"/>
        <v>145853.49999999988</v>
      </c>
    </row>
    <row r="32" spans="1:6" ht="25.9" customHeight="1" x14ac:dyDescent="0.3">
      <c r="A32" s="19"/>
      <c r="B32" s="27" t="s">
        <v>30</v>
      </c>
      <c r="C32" s="25">
        <v>15543.7</v>
      </c>
      <c r="D32" s="25">
        <v>62673.5</v>
      </c>
      <c r="E32" s="21">
        <f t="shared" si="0"/>
        <v>403.20837381061131</v>
      </c>
      <c r="F32" s="22">
        <f t="shared" si="1"/>
        <v>47129.8</v>
      </c>
    </row>
    <row r="33" spans="1:6" ht="25.9" customHeight="1" x14ac:dyDescent="0.3">
      <c r="A33" s="23"/>
      <c r="B33" s="10" t="s">
        <v>27</v>
      </c>
      <c r="C33" s="14">
        <f>C27+C5</f>
        <v>2378034.8000000003</v>
      </c>
      <c r="D33" s="14">
        <f>D27+D5</f>
        <v>2996711.5999999996</v>
      </c>
      <c r="E33" s="15">
        <f>D33/C33*100</f>
        <v>126.01630556457792</v>
      </c>
      <c r="F33" s="24">
        <f t="shared" si="1"/>
        <v>618676.79999999935</v>
      </c>
    </row>
    <row r="36" spans="1:6" x14ac:dyDescent="0.3">
      <c r="C36" s="11"/>
      <c r="D36" s="11"/>
    </row>
    <row r="37" spans="1:6" ht="35.450000000000003" customHeight="1" x14ac:dyDescent="0.3">
      <c r="B37" s="28" t="s">
        <v>11</v>
      </c>
      <c r="C37" s="28"/>
      <c r="E37" s="2" t="s">
        <v>7</v>
      </c>
    </row>
  </sheetData>
  <mergeCells count="8">
    <mergeCell ref="B37:C37"/>
    <mergeCell ref="F3:F4"/>
    <mergeCell ref="A3:A4"/>
    <mergeCell ref="A1:F1"/>
    <mergeCell ref="E3:E4"/>
    <mergeCell ref="C3:C4"/>
    <mergeCell ref="B3:B4"/>
    <mergeCell ref="D3:D4"/>
  </mergeCells>
  <pageMargins left="0.70866141732283472" right="0.11811023622047245" top="0.55118110236220474" bottom="0.55118110236220474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</dc:creator>
  <cp:lastModifiedBy>Анастасия С. Пономарева</cp:lastModifiedBy>
  <cp:lastPrinted>2023-11-15T08:10:28Z</cp:lastPrinted>
  <dcterms:created xsi:type="dcterms:W3CDTF">2017-11-12T07:22:21Z</dcterms:created>
  <dcterms:modified xsi:type="dcterms:W3CDTF">2023-11-15T08:18:32Z</dcterms:modified>
</cp:coreProperties>
</file>